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検収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'検収書'!$A$1:$E$37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検収日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検 収 書</t>
        </is>
      </c>
      <c r="B1" s="2" t="n"/>
      <c r="C1" s="2" t="n"/>
      <c r="D1" s="2" t="n"/>
      <c r="E1" s="2" t="n"/>
    </row>
    <row r="3" ht="14.17322834645669" customHeight="1">
      <c r="C3" s="3">
        <f>"検収番号：ACC-"&amp;TEXT($C$4,"yyyy")&amp;"-"&amp;TEXT(1,"0000")</f>
        <v/>
      </c>
    </row>
    <row r="4" ht="14.17322834645669" customHeight="1">
      <c r="C4" s="4" t="n">
        <v>46303</v>
      </c>
    </row>
    <row r="5" ht="14.17322834645669" customHeight="1">
      <c r="C5" s="5" t="n">
        <v>46302</v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営業部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検収担当：山田 太郎</t>
        </is>
      </c>
    </row>
    <row r="13" ht="18.4251968503937" customHeight="1">
      <c r="A13" s="10" t="inlineStr">
        <is>
          <t>下記のとおり検収が完了しましたのでご通知いたします。</t>
        </is>
      </c>
    </row>
    <row r="14" ht="36.85039370078741" customHeight="1">
      <c r="A14" s="11" t="inlineStr">
        <is>
          <t>検収金額（税込）</t>
        </is>
      </c>
      <c r="B14" s="12" t="n"/>
      <c r="C14" s="13">
        <f>IF(E26="","",E26)</f>
        <v/>
      </c>
      <c r="D14" s="12" t="n"/>
      <c r="E14" s="12" t="n"/>
    </row>
    <row r="16" ht="24.09448818897638" customHeight="1">
      <c r="A16" s="14" t="inlineStr">
        <is>
          <t>検収品目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業務用ノートパソコン</t>
        </is>
      </c>
      <c r="B17" s="16" t="n">
        <v>5</v>
      </c>
      <c r="C17" s="17" t="inlineStr">
        <is>
          <t>台</t>
        </is>
      </c>
      <c r="D17" s="18" t="n">
        <v>148000</v>
      </c>
      <c r="E17" s="18">
        <f>IF(OR(B17="",D17=""),"",B17*D17)</f>
        <v/>
      </c>
    </row>
    <row r="18" ht="21.25984251968504" customHeight="1">
      <c r="A18" s="15" t="inlineStr">
        <is>
          <t>外付けディスプレイ</t>
        </is>
      </c>
      <c r="B18" s="16" t="n">
        <v>5</v>
      </c>
      <c r="C18" s="17" t="inlineStr">
        <is>
          <t>台</t>
        </is>
      </c>
      <c r="D18" s="18" t="n">
        <v>32000</v>
      </c>
      <c r="E18" s="18">
        <f>IF(OR(B18="",D18=""),"",B18*D18)</f>
        <v/>
      </c>
    </row>
    <row r="19" ht="21.25984251968504" customHeight="1">
      <c r="A19" s="15" t="inlineStr">
        <is>
          <t>初期セットアップ作業</t>
        </is>
      </c>
      <c r="B19" s="16" t="n">
        <v>5</v>
      </c>
      <c r="C19" s="17" t="inlineStr">
        <is>
          <t>台</t>
        </is>
      </c>
      <c r="D19" s="18" t="n">
        <v>8000</v>
      </c>
      <c r="E19" s="18">
        <f>IF(OR(B19="",D19=""),"",B19*D19)</f>
        <v/>
      </c>
    </row>
    <row r="20" ht="21.25984251968504" customHeight="1">
      <c r="A20" s="15" t="inlineStr">
        <is>
          <t>保守サポート（1 年）</t>
        </is>
      </c>
      <c r="B20" s="16" t="n">
        <v>1</v>
      </c>
      <c r="C20" s="17" t="inlineStr">
        <is>
          <t>式</t>
        </is>
      </c>
      <c r="D20" s="18" t="n">
        <v>59833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D24" s="19" t="inlineStr">
        <is>
          <t>10% 対象 小計</t>
        </is>
      </c>
      <c r="E24" s="20">
        <f>IF(SUM(E17:E23)=0,"",SUM(E17:E23))</f>
        <v/>
      </c>
    </row>
    <row r="25" ht="21.25984251968504" customHeight="1">
      <c r="D25" s="19" t="inlineStr">
        <is>
          <t>消費税（10%）</t>
        </is>
      </c>
      <c r="E25" s="20">
        <f>IF(E24="","",IF('設定'!$B$4="切り上げ",ROUNDUP(E24*0.1,0),IF('設定'!$B$4="切り捨て",ROUNDDOWN(E24*0.1,0),ROUND(E24*0.1,0))))</f>
        <v/>
      </c>
    </row>
    <row r="26" ht="21.25984251968504" customHeight="1">
      <c r="D26" s="21" t="inlineStr">
        <is>
          <t>合計</t>
        </is>
      </c>
      <c r="E26" s="22">
        <f>IF(E24="","",E24+E25)</f>
        <v/>
      </c>
    </row>
    <row r="28" ht="17.00787401574803" customHeight="1">
      <c r="A28" s="23" t="inlineStr">
        <is>
          <t>検収基準</t>
        </is>
      </c>
      <c r="B28" s="7" t="n"/>
      <c r="C28" s="7" t="n"/>
      <c r="D28" s="7" t="n"/>
      <c r="E28" s="7" t="n"/>
    </row>
    <row r="29" ht="14.17322834645669" customHeight="1">
      <c r="A29" s="9" t="inlineStr">
        <is>
          <t>数量・仕様が発注内容と一致していることを確認しました。</t>
        </is>
      </c>
    </row>
    <row r="30" ht="14.17322834645669" customHeight="1">
      <c r="A30" s="9" t="inlineStr">
        <is>
          <t>不合格の場合は検収日から 7 日以内に代替品または再作業を依頼します。</t>
        </is>
      </c>
    </row>
    <row r="31" ht="14.17322834645669" customHeight="1">
      <c r="A31" s="9" t="inlineStr">
        <is>
          <t>※ 検収後に判明した隠れた不具合は、別途 保証条件に従います。</t>
        </is>
      </c>
    </row>
    <row r="33" ht="17.00787401574803" customHeight="1">
      <c r="A33" s="23" t="inlineStr">
        <is>
          <t>備考</t>
        </is>
      </c>
      <c r="B33" s="7" t="n"/>
      <c r="C33" s="7" t="n"/>
      <c r="D33" s="7" t="n"/>
      <c r="E33" s="7" t="n"/>
    </row>
    <row r="34" ht="14.17322834645669" customHeight="1">
      <c r="A34" s="9" t="inlineStr">
        <is>
          <t>本件のお問い合わせ：資材部 担当　TEL 03-0000-0000 / hello@example.com</t>
        </is>
      </c>
    </row>
    <row r="36" ht="14.17322834645669" customHeight="1">
      <c r="A36" s="24" t="inlineStr">
        <is>
          <t>2026 年版　【テンプレート注記・配布物では削除可】一般的な様式です。検収の合否基準と検収後の責任範囲は当事者間の契約で確認</t>
        </is>
      </c>
    </row>
    <row r="37" ht="14.17322834645669" customHeight="1">
      <c r="A37" s="24" t="inlineStr">
        <is>
          <t>してください。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2026-08-26T09:18:03Z</dcterms:created>
  <dcterms:modified xmlns:dcterms="http://purl.org/dc/terms/" xmlns:xsi="http://www.w3.org/2001/XMLSchema-instance" xsi:type="dcterms:W3CDTF">2026-08-26T09:18:03Z</dcterms:modified>
</cp:coreProperties>
</file>